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ainformacios\"/>
    </mc:Choice>
  </mc:AlternateContent>
  <bookViews>
    <workbookView xWindow="0" yWindow="0" windowWidth="23040" windowHeight="8760"/>
  </bookViews>
  <sheets>
    <sheet name="შრომის ანაზღაურება 2022 წელი" sheetId="2" r:id="rId1"/>
  </sheets>
  <definedNames>
    <definedName name="_xlnm._FilterDatabase" localSheetId="0" hidden="1">'შრომის ანაზღაურება 2022 წელი'!$A$4:$E$36</definedName>
  </definedNames>
  <calcPr calcId="162913"/>
</workbook>
</file>

<file path=xl/calcChain.xml><?xml version="1.0" encoding="utf-8"?>
<calcChain xmlns="http://schemas.openxmlformats.org/spreadsheetml/2006/main">
  <c r="B44" i="2" l="1"/>
  <c r="B42" i="2"/>
  <c r="B41" i="2"/>
  <c r="B40" i="2"/>
  <c r="B39" i="2"/>
  <c r="E34" i="2"/>
  <c r="E33" i="2"/>
  <c r="C31" i="2"/>
  <c r="C28" i="2"/>
  <c r="C25" i="2"/>
  <c r="C22" i="2"/>
  <c r="C19" i="2"/>
  <c r="E12" i="2"/>
  <c r="C16" i="2"/>
  <c r="C13" i="2"/>
</calcChain>
</file>

<file path=xl/sharedStrings.xml><?xml version="1.0" encoding="utf-8"?>
<sst xmlns="http://schemas.openxmlformats.org/spreadsheetml/2006/main" count="85" uniqueCount="34">
  <si>
    <r>
      <rPr>
        <b/>
        <sz val="8"/>
        <color rgb="FF000000"/>
        <rFont val="Sylfaen"/>
        <family val="1"/>
      </rPr>
      <t>გვარი</t>
    </r>
  </si>
  <si>
    <t>სახელი</t>
  </si>
  <si>
    <t>თანამდებობა</t>
  </si>
  <si>
    <t>გვრიტიშვილი</t>
  </si>
  <si>
    <t>ზაქარია</t>
  </si>
  <si>
    <t>მერის მოადგილე</t>
  </si>
  <si>
    <t>2.1.1.1.1_თანამდებობრივი სარგო</t>
  </si>
  <si>
    <t>I სტრუქტურული ერთეულის ხელმძღვანელის მოადგილე (2.1)</t>
  </si>
  <si>
    <t>2.1.1.1.3_ჯილდო/პრემია</t>
  </si>
  <si>
    <t>2.1.1.1.4_დანამატი</t>
  </si>
  <si>
    <t>მერის წარმომადგენელი</t>
  </si>
  <si>
    <t>შრომითი ხელშეკრულებით დასაქმებული პირი</t>
  </si>
  <si>
    <t>2.2.1_შრომითი ხელშეკრულებით დასაქმებულ პირთა ანაზღაურება</t>
  </si>
  <si>
    <t>I კატეგორიის უფროსი სპეციალისტი (3.1)</t>
  </si>
  <si>
    <t>I სტრუქტურული ერთეულის ხელმძღვანელი (1.1)</t>
  </si>
  <si>
    <t>II კატეგორიის უფროსი სპეციალისტი (3.2)</t>
  </si>
  <si>
    <t>თოდუა</t>
  </si>
  <si>
    <t>III კატეგორიის უფროსი სპეციალისტი (3.3)</t>
  </si>
  <si>
    <t>პაპასკირი</t>
  </si>
  <si>
    <t>მამუკა</t>
  </si>
  <si>
    <t>II სტრუქტურული ერთეულის ხელმძღვანელი (2.2)</t>
  </si>
  <si>
    <t>კვიციანი</t>
  </si>
  <si>
    <t>დავითი</t>
  </si>
  <si>
    <t>მერის პირველი მოადგილე/ვიცე მერი</t>
  </si>
  <si>
    <t>მერი</t>
  </si>
  <si>
    <t>ბექა</t>
  </si>
  <si>
    <t>ვაჭარაძე</t>
  </si>
  <si>
    <t>ლექსო</t>
  </si>
  <si>
    <t>დარიცხული თანხა</t>
  </si>
  <si>
    <t>სბიუჯეტო კლასიფიკაციის მუხლი</t>
  </si>
  <si>
    <t>შრომითი ხელშეკრულებით დასაქმებულ პირთა შრომის ანაზღაურება 2022 წელი</t>
  </si>
  <si>
    <t>შრომის ანაზღაურება - 2022 წელი</t>
  </si>
  <si>
    <t>სულ: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</si>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</sst>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Sylfaen"/>
      <family val="1"/>
    </font>
    <font>
      <sz val="8"/>
      <color rgb="FF000000"/>
      <name val="Sylfaen"/>
      <family val="1"/>
    </font>
    <font>
      <sz val="10"/>
      <name val="Calibri"/>
      <family val="2"/>
    </font>
    <font>
      <sz val="8"/>
      <color rgb="FF000000"/>
      <name val="Sylfaen"/>
      <family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name val="Calibri"/>
      <family val="2"/>
    </font>
    <font>
      <sz val="8"/>
      <color theme="1"/>
      <name val="Sylfaen"/>
      <family val="1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1"/>
      <name val="Calibri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u/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u/>
      <sz val="8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18" fillId="0" borderId="16" xfId="0" applyNumberFormat="1" applyFont="1" applyFill="1" applyBorder="1" applyAlignment="1">
      <alignment horizontal="center" vertical="center" wrapText="1" readingOrder="1"/>
    </xf>
    <xf numFmtId="0" fontId="18" fillId="0" borderId="17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4" fontId="1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left" vertical="center" wrapText="1" readingOrder="1"/>
    </xf>
    <xf numFmtId="0" fontId="3" fillId="2" borderId="14" xfId="0" applyNumberFormat="1" applyFont="1" applyFill="1" applyBorder="1" applyAlignment="1">
      <alignment horizontal="left" vertical="center" wrapText="1" readingOrder="1"/>
    </xf>
    <xf numFmtId="164" fontId="6" fillId="2" borderId="19" xfId="0" applyNumberFormat="1" applyFont="1" applyFill="1" applyBorder="1" applyAlignment="1">
      <alignment horizontal="center" vertical="center" wrapText="1" readingOrder="1"/>
    </xf>
    <xf numFmtId="0" fontId="3" fillId="2" borderId="20" xfId="0" applyNumberFormat="1" applyFont="1" applyFill="1" applyBorder="1" applyAlignment="1">
      <alignment horizontal="center" vertical="center" wrapText="1" readingOrder="1"/>
    </xf>
    <xf numFmtId="0" fontId="3" fillId="2" borderId="21" xfId="0" applyNumberFormat="1" applyFont="1" applyFill="1" applyBorder="1" applyAlignment="1">
      <alignment horizontal="center" vertical="center" wrapText="1" readingOrder="1"/>
    </xf>
    <xf numFmtId="0" fontId="10" fillId="2" borderId="21" xfId="0" applyNumberFormat="1" applyFont="1" applyFill="1" applyBorder="1" applyAlignment="1">
      <alignment horizontal="center" vertical="center" wrapText="1" readingOrder="1"/>
    </xf>
    <xf numFmtId="164" fontId="17" fillId="2" borderId="22" xfId="0" applyNumberFormat="1" applyFont="1" applyFill="1" applyBorder="1" applyAlignment="1">
      <alignment horizontal="center" vertical="center" wrapText="1" readingOrder="1"/>
    </xf>
    <xf numFmtId="0" fontId="10" fillId="2" borderId="3" xfId="0" applyNumberFormat="1" applyFont="1" applyFill="1" applyBorder="1" applyAlignment="1">
      <alignment horizontal="left" vertical="center" wrapText="1" readingOrder="1"/>
    </xf>
    <xf numFmtId="0" fontId="10" fillId="2" borderId="4" xfId="0" applyNumberFormat="1" applyFont="1" applyFill="1" applyBorder="1" applyAlignment="1">
      <alignment horizontal="left" vertical="center" wrapText="1" readingOrder="1"/>
    </xf>
    <xf numFmtId="4" fontId="12" fillId="2" borderId="12" xfId="0" applyNumberFormat="1" applyFont="1" applyFill="1" applyBorder="1" applyAlignment="1">
      <alignment horizontal="center" vertical="center" readingOrder="1"/>
    </xf>
    <xf numFmtId="0" fontId="12" fillId="2" borderId="13" xfId="0" applyFont="1" applyFill="1" applyBorder="1" applyAlignment="1">
      <alignment horizontal="center" vertical="center" readingOrder="1"/>
    </xf>
    <xf numFmtId="164" fontId="6" fillId="2" borderId="23" xfId="0" applyNumberFormat="1" applyFont="1" applyFill="1" applyBorder="1" applyAlignment="1">
      <alignment horizontal="center" vertical="center" readingOrder="1"/>
    </xf>
    <xf numFmtId="0" fontId="10" fillId="2" borderId="5" xfId="0" applyNumberFormat="1" applyFont="1" applyFill="1" applyBorder="1" applyAlignment="1">
      <alignment horizontal="left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0" fontId="12" fillId="2" borderId="2" xfId="0" applyFont="1" applyFill="1" applyBorder="1" applyAlignment="1">
      <alignment horizontal="center" vertical="center" readingOrder="1"/>
    </xf>
    <xf numFmtId="0" fontId="12" fillId="2" borderId="0" xfId="0" applyFont="1" applyFill="1" applyBorder="1" applyAlignment="1">
      <alignment horizontal="center" vertical="center" readingOrder="1"/>
    </xf>
    <xf numFmtId="164" fontId="6" fillId="2" borderId="6" xfId="0" applyNumberFormat="1" applyFont="1" applyFill="1" applyBorder="1" applyAlignment="1">
      <alignment horizontal="center" vertical="center" readingOrder="1"/>
    </xf>
    <xf numFmtId="0" fontId="10" fillId="2" borderId="7" xfId="0" applyNumberFormat="1" applyFont="1" applyFill="1" applyBorder="1" applyAlignment="1">
      <alignment horizontal="left" vertical="center" wrapText="1" readingOrder="1"/>
    </xf>
    <xf numFmtId="0" fontId="10" fillId="2" borderId="8" xfId="0" applyNumberFormat="1" applyFont="1" applyFill="1" applyBorder="1" applyAlignment="1">
      <alignment horizontal="left" vertical="center" wrapText="1" readingOrder="1"/>
    </xf>
    <xf numFmtId="0" fontId="12" fillId="2" borderId="9" xfId="0" applyFont="1" applyFill="1" applyBorder="1" applyAlignment="1">
      <alignment horizontal="center" vertical="center" readingOrder="1"/>
    </xf>
    <xf numFmtId="0" fontId="12" fillId="2" borderId="10" xfId="0" applyFont="1" applyFill="1" applyBorder="1" applyAlignment="1">
      <alignment horizontal="center" vertical="center" readingOrder="1"/>
    </xf>
    <xf numFmtId="164" fontId="6" fillId="2" borderId="11" xfId="0" applyNumberFormat="1" applyFont="1" applyFill="1" applyBorder="1" applyAlignment="1">
      <alignment horizontal="center" vertical="center" readingOrder="1"/>
    </xf>
    <xf numFmtId="0" fontId="3" fillId="2" borderId="3" xfId="0" applyNumberFormat="1" applyFont="1" applyFill="1" applyBorder="1" applyAlignment="1">
      <alignment horizontal="left" vertical="center" wrapText="1" readingOrder="1"/>
    </xf>
    <xf numFmtId="0" fontId="3" fillId="2" borderId="4" xfId="0" applyNumberFormat="1" applyFont="1" applyFill="1" applyBorder="1" applyAlignment="1">
      <alignment horizontal="left" vertical="center" wrapText="1" readingOrder="1"/>
    </xf>
    <xf numFmtId="4" fontId="14" fillId="2" borderId="12" xfId="0" applyNumberFormat="1" applyFont="1" applyFill="1" applyBorder="1" applyAlignment="1">
      <alignment horizontal="center" vertical="center" readingOrder="1"/>
    </xf>
    <xf numFmtId="0" fontId="14" fillId="2" borderId="13" xfId="0" applyFont="1" applyFill="1" applyBorder="1" applyAlignment="1">
      <alignment horizontal="center" vertical="center" readingOrder="1"/>
    </xf>
    <xf numFmtId="0" fontId="3" fillId="2" borderId="5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horizontal="center" vertical="center" readingOrder="1"/>
    </xf>
    <xf numFmtId="0" fontId="14" fillId="2" borderId="0" xfId="0" applyFont="1" applyFill="1" applyBorder="1" applyAlignment="1">
      <alignment horizontal="center" vertical="center" readingOrder="1"/>
    </xf>
    <xf numFmtId="0" fontId="3" fillId="2" borderId="7" xfId="0" applyNumberFormat="1" applyFont="1" applyFill="1" applyBorder="1" applyAlignment="1">
      <alignment horizontal="left" vertical="center" wrapText="1" readingOrder="1"/>
    </xf>
    <xf numFmtId="0" fontId="3" fillId="2" borderId="8" xfId="0" applyNumberFormat="1" applyFont="1" applyFill="1" applyBorder="1" applyAlignment="1">
      <alignment horizontal="left" vertical="center" wrapText="1" readingOrder="1"/>
    </xf>
    <xf numFmtId="0" fontId="14" fillId="2" borderId="9" xfId="0" applyFont="1" applyFill="1" applyBorder="1" applyAlignment="1">
      <alignment horizontal="center" vertical="center" readingOrder="1"/>
    </xf>
    <xf numFmtId="0" fontId="14" fillId="2" borderId="10" xfId="0" applyFont="1" applyFill="1" applyBorder="1" applyAlignment="1">
      <alignment horizontal="center" vertical="center" readingOrder="1"/>
    </xf>
    <xf numFmtId="0" fontId="5" fillId="2" borderId="3" xfId="0" applyNumberFormat="1" applyFont="1" applyFill="1" applyBorder="1" applyAlignment="1">
      <alignment vertical="top" wrapText="1" readingOrder="1"/>
    </xf>
    <xf numFmtId="0" fontId="5" fillId="2" borderId="4" xfId="0" applyNumberFormat="1" applyFont="1" applyFill="1" applyBorder="1" applyAlignment="1">
      <alignment vertical="top" wrapText="1" readingOrder="1"/>
    </xf>
    <xf numFmtId="0" fontId="5" fillId="2" borderId="5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5" fillId="2" borderId="7" xfId="0" applyNumberFormat="1" applyFont="1" applyFill="1" applyBorder="1" applyAlignment="1">
      <alignment vertical="top" wrapText="1" readingOrder="1"/>
    </xf>
    <xf numFmtId="0" fontId="5" fillId="2" borderId="8" xfId="0" applyNumberFormat="1" applyFont="1" applyFill="1" applyBorder="1" applyAlignment="1">
      <alignment vertical="top" wrapText="1" readingOrder="1"/>
    </xf>
    <xf numFmtId="164" fontId="7" fillId="2" borderId="6" xfId="0" applyNumberFormat="1" applyFont="1" applyFill="1" applyBorder="1" applyAlignment="1">
      <alignment horizontal="center" vertical="center" readingOrder="1"/>
    </xf>
    <xf numFmtId="164" fontId="7" fillId="2" borderId="11" xfId="0" applyNumberFormat="1" applyFont="1" applyFill="1" applyBorder="1" applyAlignment="1">
      <alignment horizontal="center" vertical="center" readingOrder="1"/>
    </xf>
    <xf numFmtId="164" fontId="7" fillId="2" borderId="23" xfId="0" applyNumberFormat="1" applyFont="1" applyFill="1" applyBorder="1" applyAlignment="1">
      <alignment horizontal="center" vertical="center" readingOrder="1"/>
    </xf>
    <xf numFmtId="2" fontId="14" fillId="2" borderId="12" xfId="0" applyNumberFormat="1" applyFont="1" applyFill="1" applyBorder="1" applyAlignment="1">
      <alignment horizontal="center" vertical="center" readingOrder="1"/>
    </xf>
    <xf numFmtId="0" fontId="3" fillId="2" borderId="24" xfId="0" applyNumberFormat="1" applyFont="1" applyFill="1" applyBorder="1" applyAlignment="1">
      <alignment horizontal="left" vertical="center" wrapText="1" readingOrder="1"/>
    </xf>
    <xf numFmtId="0" fontId="3" fillId="2" borderId="25" xfId="0" applyNumberFormat="1" applyFont="1" applyFill="1" applyBorder="1" applyAlignment="1">
      <alignment horizontal="left" vertical="center" wrapText="1" readingOrder="1"/>
    </xf>
    <xf numFmtId="2" fontId="7" fillId="2" borderId="6" xfId="0" applyNumberFormat="1" applyFont="1" applyFill="1" applyBorder="1" applyAlignment="1">
      <alignment horizontal="center" vertical="center" readingOrder="1"/>
    </xf>
    <xf numFmtId="0" fontId="3" fillId="2" borderId="15" xfId="0" applyNumberFormat="1" applyFont="1" applyFill="1" applyBorder="1" applyAlignment="1">
      <alignment horizontal="center" vertical="center" wrapText="1" readingOrder="1"/>
    </xf>
    <xf numFmtId="0" fontId="3" fillId="2" borderId="16" xfId="0" applyNumberFormat="1" applyFont="1" applyFill="1" applyBorder="1" applyAlignment="1">
      <alignment horizontal="center" vertical="center" wrapText="1" readingOrder="1"/>
    </xf>
    <xf numFmtId="0" fontId="1" fillId="2" borderId="16" xfId="0" applyFont="1" applyFill="1" applyBorder="1" applyAlignment="1">
      <alignment horizontal="center" vertical="center" readingOrder="1"/>
    </xf>
    <xf numFmtId="2" fontId="16" fillId="2" borderId="17" xfId="0" applyNumberFormat="1" applyFont="1" applyFill="1" applyBorder="1" applyAlignment="1">
      <alignment horizontal="center" vertical="center" readingOrder="1"/>
    </xf>
    <xf numFmtId="0" fontId="11" fillId="2" borderId="21" xfId="0" applyFont="1" applyFill="1" applyBorder="1" applyAlignment="1">
      <alignment horizontal="center" vertical="center" readingOrder="1"/>
    </xf>
    <xf numFmtId="2" fontId="8" fillId="2" borderId="22" xfId="0" applyNumberFormat="1" applyFont="1" applyFill="1" applyBorder="1" applyAlignment="1">
      <alignment horizontal="center" vertical="center" readingOrder="1"/>
    </xf>
    <xf numFmtId="0" fontId="19" fillId="2" borderId="28" xfId="0" applyNumberFormat="1" applyFont="1" applyFill="1" applyBorder="1" applyAlignment="1">
      <alignment horizontal="center" vertical="center" wrapText="1" readingOrder="1"/>
    </xf>
    <xf numFmtId="0" fontId="19" fillId="2" borderId="29" xfId="0" applyNumberFormat="1" applyFont="1" applyFill="1" applyBorder="1" applyAlignment="1">
      <alignment horizontal="center" vertical="center" wrapText="1" readingOrder="1"/>
    </xf>
    <xf numFmtId="0" fontId="19" fillId="2" borderId="30" xfId="0" applyNumberFormat="1" applyFont="1" applyFill="1" applyBorder="1" applyAlignment="1">
      <alignment horizontal="center" vertical="center" wrapText="1" readingOrder="1"/>
    </xf>
    <xf numFmtId="0" fontId="3" fillId="2" borderId="26" xfId="0" applyNumberFormat="1" applyFont="1" applyFill="1" applyBorder="1" applyAlignment="1">
      <alignment horizontal="left" vertical="center" wrapText="1" readingOrder="1"/>
    </xf>
    <xf numFmtId="0" fontId="3" fillId="2" borderId="27" xfId="0" applyNumberFormat="1" applyFont="1" applyFill="1" applyBorder="1" applyAlignment="1">
      <alignment horizontal="left" vertical="center" wrapText="1" readingOrder="1"/>
    </xf>
    <xf numFmtId="0" fontId="1" fillId="2" borderId="9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0" fontId="9" fillId="2" borderId="11" xfId="0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workbookViewId="0">
      <selection activeCell="F11" sqref="F11"/>
    </sheetView>
  </sheetViews>
  <sheetFormatPr defaultRowHeight="14.4" x14ac:dyDescent="0.3"/>
  <cols>
    <col min="1" max="1" width="35.33203125" customWidth="1"/>
    <col min="2" max="2" width="26" customWidth="1"/>
    <col min="3" max="3" width="13.5546875" customWidth="1"/>
    <col min="5" max="5" width="12" style="1" customWidth="1"/>
  </cols>
  <sheetData>
    <row r="2" spans="1:5" x14ac:dyDescent="0.3">
      <c r="A2" s="10" t="s">
        <v>31</v>
      </c>
      <c r="B2" s="10"/>
      <c r="C2" s="10"/>
      <c r="D2" s="10"/>
      <c r="E2" s="10"/>
    </row>
    <row r="3" spans="1:5" ht="15" thickBot="1" x14ac:dyDescent="0.35"/>
    <row r="4" spans="1:5" ht="24" x14ac:dyDescent="0.3">
      <c r="A4" s="2" t="s">
        <v>2</v>
      </c>
      <c r="B4" s="4" t="s">
        <v>29</v>
      </c>
      <c r="C4" s="3" t="s">
        <v>0</v>
      </c>
      <c r="D4" s="3" t="s">
        <v>1</v>
      </c>
      <c r="E4" s="5" t="s">
        <v>28</v>
      </c>
    </row>
    <row r="5" spans="1:5" ht="25.05" customHeight="1" x14ac:dyDescent="0.3">
      <c r="A5" s="11" t="s">
        <v>24</v>
      </c>
      <c r="B5" s="12" t="s">
        <v>6</v>
      </c>
      <c r="C5" s="12" t="s">
        <v>26</v>
      </c>
      <c r="D5" s="12" t="s">
        <v>25</v>
      </c>
      <c r="E5" s="13">
        <v>66000</v>
      </c>
    </row>
    <row r="6" spans="1:5" ht="25.05" customHeight="1" x14ac:dyDescent="0.3">
      <c r="A6" s="11" t="s">
        <v>23</v>
      </c>
      <c r="B6" s="12" t="s">
        <v>6</v>
      </c>
      <c r="C6" s="12" t="s">
        <v>21</v>
      </c>
      <c r="D6" s="12" t="s">
        <v>22</v>
      </c>
      <c r="E6" s="13">
        <v>52800</v>
      </c>
    </row>
    <row r="7" spans="1:5" ht="25.05" customHeight="1" x14ac:dyDescent="0.3">
      <c r="A7" s="11" t="s">
        <v>23</v>
      </c>
      <c r="B7" s="12" t="s">
        <v>9</v>
      </c>
      <c r="C7" s="12" t="s">
        <v>21</v>
      </c>
      <c r="D7" s="12" t="s">
        <v>22</v>
      </c>
      <c r="E7" s="13">
        <v>4400</v>
      </c>
    </row>
    <row r="8" spans="1:5" ht="25.05" customHeight="1" x14ac:dyDescent="0.3">
      <c r="A8" s="11" t="s">
        <v>5</v>
      </c>
      <c r="B8" s="12" t="s">
        <v>6</v>
      </c>
      <c r="C8" s="12" t="s">
        <v>3</v>
      </c>
      <c r="D8" s="12" t="s">
        <v>4</v>
      </c>
      <c r="E8" s="13">
        <v>19250</v>
      </c>
    </row>
    <row r="9" spans="1:5" ht="25.05" customHeight="1" x14ac:dyDescent="0.3">
      <c r="A9" s="11" t="s">
        <v>5</v>
      </c>
      <c r="B9" s="12" t="s">
        <v>6</v>
      </c>
      <c r="C9" s="12" t="s">
        <v>18</v>
      </c>
      <c r="D9" s="12" t="s">
        <v>19</v>
      </c>
      <c r="E9" s="13">
        <v>46200</v>
      </c>
    </row>
    <row r="10" spans="1:5" ht="25.05" customHeight="1" x14ac:dyDescent="0.3">
      <c r="A10" s="11" t="s">
        <v>5</v>
      </c>
      <c r="B10" s="12" t="s">
        <v>6</v>
      </c>
      <c r="C10" s="12" t="s">
        <v>16</v>
      </c>
      <c r="D10" s="12" t="s">
        <v>27</v>
      </c>
      <c r="E10" s="13">
        <v>28165.79</v>
      </c>
    </row>
    <row r="11" spans="1:5" ht="25.05" customHeight="1" x14ac:dyDescent="0.3">
      <c r="A11" s="11" t="s">
        <v>5</v>
      </c>
      <c r="B11" s="12" t="s">
        <v>9</v>
      </c>
      <c r="C11" s="12" t="s">
        <v>16</v>
      </c>
      <c r="D11" s="12" t="s">
        <v>27</v>
      </c>
      <c r="E11" s="13">
        <v>3850</v>
      </c>
    </row>
    <row r="12" spans="1:5" ht="25.05" customHeight="1" thickBot="1" x14ac:dyDescent="0.35">
      <c r="A12" s="14"/>
      <c r="B12" s="15"/>
      <c r="C12" s="16" t="s">
        <v>32</v>
      </c>
      <c r="D12" s="16"/>
      <c r="E12" s="17">
        <f>SUM(E5:E11)</f>
        <v>220665.79</v>
      </c>
    </row>
    <row r="13" spans="1:5" ht="25.05" customHeight="1" x14ac:dyDescent="0.3">
      <c r="A13" s="18" t="s">
        <v>14</v>
      </c>
      <c r="B13" s="19" t="s">
        <v>6</v>
      </c>
      <c r="C13" s="20">
        <f>+E13+E14+E15</f>
        <v>289312.45</v>
      </c>
      <c r="D13" s="21"/>
      <c r="E13" s="22">
        <v>259311.45</v>
      </c>
    </row>
    <row r="14" spans="1:5" ht="25.05" customHeight="1" x14ac:dyDescent="0.3">
      <c r="A14" s="23" t="s">
        <v>14</v>
      </c>
      <c r="B14" s="24" t="s">
        <v>8</v>
      </c>
      <c r="C14" s="25"/>
      <c r="D14" s="26"/>
      <c r="E14" s="27">
        <v>20020</v>
      </c>
    </row>
    <row r="15" spans="1:5" ht="25.05" customHeight="1" thickBot="1" x14ac:dyDescent="0.35">
      <c r="A15" s="28" t="s">
        <v>14</v>
      </c>
      <c r="B15" s="29" t="s">
        <v>9</v>
      </c>
      <c r="C15" s="30"/>
      <c r="D15" s="31"/>
      <c r="E15" s="32">
        <v>9981</v>
      </c>
    </row>
    <row r="16" spans="1:5" ht="25.05" customHeight="1" x14ac:dyDescent="0.3">
      <c r="A16" s="33" t="s">
        <v>7</v>
      </c>
      <c r="B16" s="34" t="s">
        <v>6</v>
      </c>
      <c r="C16" s="35">
        <f>E16+E17+E18</f>
        <v>239373.21000000002</v>
      </c>
      <c r="D16" s="36"/>
      <c r="E16" s="22">
        <v>218174.01</v>
      </c>
    </row>
    <row r="17" spans="1:5" ht="25.05" customHeight="1" x14ac:dyDescent="0.3">
      <c r="A17" s="37" t="s">
        <v>7</v>
      </c>
      <c r="B17" s="38" t="s">
        <v>8</v>
      </c>
      <c r="C17" s="39"/>
      <c r="D17" s="40"/>
      <c r="E17" s="27">
        <v>19360</v>
      </c>
    </row>
    <row r="18" spans="1:5" ht="25.05" customHeight="1" thickBot="1" x14ac:dyDescent="0.35">
      <c r="A18" s="41" t="s">
        <v>7</v>
      </c>
      <c r="B18" s="42" t="s">
        <v>9</v>
      </c>
      <c r="C18" s="43"/>
      <c r="D18" s="44"/>
      <c r="E18" s="32">
        <v>1839.2</v>
      </c>
    </row>
    <row r="19" spans="1:5" ht="25.05" customHeight="1" x14ac:dyDescent="0.3">
      <c r="A19" s="45" t="s">
        <v>20</v>
      </c>
      <c r="B19" s="46" t="s">
        <v>6</v>
      </c>
      <c r="C19" s="35">
        <f>E19+E20+E21</f>
        <v>666378.67000000004</v>
      </c>
      <c r="D19" s="36"/>
      <c r="E19" s="22">
        <v>605834.67000000004</v>
      </c>
    </row>
    <row r="20" spans="1:5" ht="25.05" customHeight="1" x14ac:dyDescent="0.3">
      <c r="A20" s="47" t="s">
        <v>20</v>
      </c>
      <c r="B20" s="48" t="s">
        <v>8</v>
      </c>
      <c r="C20" s="39"/>
      <c r="D20" s="40"/>
      <c r="E20" s="27">
        <v>50600</v>
      </c>
    </row>
    <row r="21" spans="1:5" ht="25.05" customHeight="1" thickBot="1" x14ac:dyDescent="0.35">
      <c r="A21" s="49" t="s">
        <v>20</v>
      </c>
      <c r="B21" s="50" t="s">
        <v>9</v>
      </c>
      <c r="C21" s="43"/>
      <c r="D21" s="44"/>
      <c r="E21" s="32">
        <v>9944</v>
      </c>
    </row>
    <row r="22" spans="1:5" ht="25.05" customHeight="1" x14ac:dyDescent="0.3">
      <c r="A22" s="33" t="s">
        <v>13</v>
      </c>
      <c r="B22" s="34" t="s">
        <v>6</v>
      </c>
      <c r="C22" s="35">
        <f>+E22+E23+E24</f>
        <v>608403.48</v>
      </c>
      <c r="D22" s="36"/>
      <c r="E22" s="22">
        <v>551562.48</v>
      </c>
    </row>
    <row r="23" spans="1:5" ht="25.05" customHeight="1" x14ac:dyDescent="0.3">
      <c r="A23" s="37" t="s">
        <v>13</v>
      </c>
      <c r="B23" s="38" t="s">
        <v>8</v>
      </c>
      <c r="C23" s="39"/>
      <c r="D23" s="40"/>
      <c r="E23" s="27">
        <v>49350</v>
      </c>
    </row>
    <row r="24" spans="1:5" ht="25.05" customHeight="1" thickBot="1" x14ac:dyDescent="0.35">
      <c r="A24" s="41" t="s">
        <v>13</v>
      </c>
      <c r="B24" s="42" t="s">
        <v>9</v>
      </c>
      <c r="C24" s="43"/>
      <c r="D24" s="44"/>
      <c r="E24" s="32">
        <v>7491</v>
      </c>
    </row>
    <row r="25" spans="1:5" ht="25.05" customHeight="1" x14ac:dyDescent="0.3">
      <c r="A25" s="33" t="s">
        <v>15</v>
      </c>
      <c r="B25" s="34" t="s">
        <v>6</v>
      </c>
      <c r="C25" s="35">
        <f>+E25+E26+E27</f>
        <v>506796.35000000003</v>
      </c>
      <c r="D25" s="36"/>
      <c r="E25" s="22">
        <v>466323.15</v>
      </c>
    </row>
    <row r="26" spans="1:5" ht="25.05" customHeight="1" x14ac:dyDescent="0.3">
      <c r="A26" s="37" t="s">
        <v>15</v>
      </c>
      <c r="B26" s="38" t="s">
        <v>8</v>
      </c>
      <c r="C26" s="39"/>
      <c r="D26" s="40"/>
      <c r="E26" s="51">
        <v>36960</v>
      </c>
    </row>
    <row r="27" spans="1:5" ht="25.05" customHeight="1" thickBot="1" x14ac:dyDescent="0.35">
      <c r="A27" s="41" t="s">
        <v>15</v>
      </c>
      <c r="B27" s="42" t="s">
        <v>9</v>
      </c>
      <c r="C27" s="43"/>
      <c r="D27" s="44"/>
      <c r="E27" s="52">
        <v>3513.2</v>
      </c>
    </row>
    <row r="28" spans="1:5" ht="25.05" customHeight="1" x14ac:dyDescent="0.3">
      <c r="A28" s="18" t="s">
        <v>17</v>
      </c>
      <c r="B28" s="19" t="s">
        <v>6</v>
      </c>
      <c r="C28" s="20">
        <f>+E28+E29+E30</f>
        <v>238104.84</v>
      </c>
      <c r="D28" s="21"/>
      <c r="E28" s="53">
        <v>222202.84</v>
      </c>
    </row>
    <row r="29" spans="1:5" ht="25.05" customHeight="1" x14ac:dyDescent="0.3">
      <c r="A29" s="23" t="s">
        <v>17</v>
      </c>
      <c r="B29" s="24" t="s">
        <v>8</v>
      </c>
      <c r="C29" s="25"/>
      <c r="D29" s="26"/>
      <c r="E29" s="51">
        <v>14300</v>
      </c>
    </row>
    <row r="30" spans="1:5" ht="25.05" customHeight="1" thickBot="1" x14ac:dyDescent="0.35">
      <c r="A30" s="28" t="s">
        <v>17</v>
      </c>
      <c r="B30" s="29" t="s">
        <v>9</v>
      </c>
      <c r="C30" s="30"/>
      <c r="D30" s="31"/>
      <c r="E30" s="52">
        <v>1602</v>
      </c>
    </row>
    <row r="31" spans="1:5" ht="25.05" customHeight="1" x14ac:dyDescent="0.3">
      <c r="A31" s="33" t="s">
        <v>10</v>
      </c>
      <c r="B31" s="34" t="s">
        <v>6</v>
      </c>
      <c r="C31" s="54">
        <f>+E31+E32</f>
        <v>113666.66</v>
      </c>
      <c r="D31" s="36"/>
      <c r="E31" s="53">
        <v>104866.66</v>
      </c>
    </row>
    <row r="32" spans="1:5" ht="25.05" customHeight="1" thickBot="1" x14ac:dyDescent="0.35">
      <c r="A32" s="55" t="s">
        <v>10</v>
      </c>
      <c r="B32" s="56" t="s">
        <v>9</v>
      </c>
      <c r="C32" s="39"/>
      <c r="D32" s="40"/>
      <c r="E32" s="57">
        <v>8800</v>
      </c>
    </row>
    <row r="33" spans="1:5" ht="25.05" customHeight="1" x14ac:dyDescent="0.3">
      <c r="A33" s="58"/>
      <c r="B33" s="59"/>
      <c r="C33" s="60" t="s">
        <v>32</v>
      </c>
      <c r="D33" s="60"/>
      <c r="E33" s="61">
        <f>SUM(E13:E32)</f>
        <v>2662035.66</v>
      </c>
    </row>
    <row r="34" spans="1:5" ht="25.05" customHeight="1" thickBot="1" x14ac:dyDescent="0.35">
      <c r="A34" s="14"/>
      <c r="B34" s="15"/>
      <c r="C34" s="62" t="s">
        <v>33</v>
      </c>
      <c r="D34" s="62"/>
      <c r="E34" s="63">
        <f>+E33+E12</f>
        <v>2882701.45</v>
      </c>
    </row>
    <row r="35" spans="1:5" ht="25.05" customHeight="1" thickBot="1" x14ac:dyDescent="0.35">
      <c r="A35" s="64" t="s">
        <v>30</v>
      </c>
      <c r="B35" s="65"/>
      <c r="C35" s="65"/>
      <c r="D35" s="65"/>
      <c r="E35" s="66"/>
    </row>
    <row r="36" spans="1:5" ht="25.05" customHeight="1" thickBot="1" x14ac:dyDescent="0.35">
      <c r="A36" s="67" t="s">
        <v>11</v>
      </c>
      <c r="B36" s="68" t="s">
        <v>12</v>
      </c>
      <c r="C36" s="69" t="s">
        <v>32</v>
      </c>
      <c r="D36" s="70"/>
      <c r="E36" s="71">
        <v>357802.13</v>
      </c>
    </row>
    <row r="39" spans="1:5" x14ac:dyDescent="0.3">
      <c r="A39" s="6" t="s">
        <v>6</v>
      </c>
      <c r="B39" s="7">
        <f>+E5+E6+E8+E9+E10+E13+E16+E19+E22+E25+E28+E31</f>
        <v>2640691.0499999998</v>
      </c>
    </row>
    <row r="40" spans="1:5" x14ac:dyDescent="0.3">
      <c r="A40" s="6" t="s">
        <v>8</v>
      </c>
      <c r="B40" s="7">
        <f>+E14+E17+E20+E23+E26+E29</f>
        <v>190590</v>
      </c>
    </row>
    <row r="41" spans="1:5" x14ac:dyDescent="0.3">
      <c r="A41" s="6" t="s">
        <v>9</v>
      </c>
      <c r="B41" s="7">
        <f>+E32+E30+E27+E24+E21+E18+E15+E11+E7</f>
        <v>51420.4</v>
      </c>
    </row>
    <row r="42" spans="1:5" x14ac:dyDescent="0.3">
      <c r="B42" s="8">
        <f>SUM(B39:B41)</f>
        <v>2882701.4499999997</v>
      </c>
    </row>
    <row r="44" spans="1:5" ht="24" x14ac:dyDescent="0.3">
      <c r="A44" s="72" t="s">
        <v>12</v>
      </c>
      <c r="B44" s="9">
        <f>+E36</f>
        <v>357802.13</v>
      </c>
    </row>
  </sheetData>
  <mergeCells count="16">
    <mergeCell ref="A34:B34"/>
    <mergeCell ref="C34:D34"/>
    <mergeCell ref="C36:D36"/>
    <mergeCell ref="C13:D15"/>
    <mergeCell ref="C16:D18"/>
    <mergeCell ref="C31:D32"/>
    <mergeCell ref="C22:D24"/>
    <mergeCell ref="C25:D27"/>
    <mergeCell ref="C28:D30"/>
    <mergeCell ref="C19:D21"/>
    <mergeCell ref="A35:E35"/>
    <mergeCell ref="A2:E2"/>
    <mergeCell ref="A33:B33"/>
    <mergeCell ref="C33:D33"/>
    <mergeCell ref="A12:B12"/>
    <mergeCell ref="C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შრომის ანაზღაურება 2022 წელი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2023-02-08T18:08:06Z</dcterms:created>
  <dcterms:modified xsi:type="dcterms:W3CDTF">2023-02-08T22:19:44Z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